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-15" windowWidth="21645" windowHeight="12825"/>
  </bookViews>
  <sheets>
    <sheet name="Afzet en Omzet" sheetId="2" r:id="rId1"/>
    <sheet name="Mensen en Loon" sheetId="3" r:id="rId2"/>
    <sheet name="Kosten en Resultaat" sheetId="1" r:id="rId3"/>
  </sheets>
  <calcPr calcId="145621"/>
</workbook>
</file>

<file path=xl/calcChain.xml><?xml version="1.0" encoding="utf-8"?>
<calcChain xmlns="http://schemas.openxmlformats.org/spreadsheetml/2006/main">
  <c r="B9" i="3" l="1"/>
  <c r="B10" i="3"/>
  <c r="B11" i="3"/>
  <c r="B12" i="3"/>
  <c r="B13" i="3"/>
  <c r="B14" i="3"/>
  <c r="B15" i="3"/>
  <c r="B16" i="3"/>
  <c r="B17" i="3"/>
  <c r="B8" i="3"/>
  <c r="D9" i="3"/>
  <c r="J9" i="3"/>
  <c r="E9" i="3"/>
  <c r="K9" i="3"/>
  <c r="F9" i="3"/>
  <c r="L9" i="3"/>
  <c r="D10" i="3"/>
  <c r="J10" i="3"/>
  <c r="E10" i="3"/>
  <c r="K10" i="3"/>
  <c r="F10" i="3"/>
  <c r="L10" i="3"/>
  <c r="D11" i="3"/>
  <c r="J11" i="3"/>
  <c r="E11" i="3"/>
  <c r="K11" i="3"/>
  <c r="F11" i="3"/>
  <c r="L11" i="3"/>
  <c r="D12" i="3"/>
  <c r="J12" i="3"/>
  <c r="E12" i="3"/>
  <c r="K12" i="3"/>
  <c r="F12" i="3"/>
  <c r="L12" i="3"/>
  <c r="D13" i="3"/>
  <c r="J13" i="3"/>
  <c r="E13" i="3"/>
  <c r="K13" i="3"/>
  <c r="F13" i="3"/>
  <c r="L13" i="3"/>
  <c r="D14" i="3"/>
  <c r="J14" i="3"/>
  <c r="E14" i="3"/>
  <c r="K14" i="3"/>
  <c r="F14" i="3"/>
  <c r="L14" i="3"/>
  <c r="D15" i="3"/>
  <c r="J15" i="3"/>
  <c r="E15" i="3"/>
  <c r="K15" i="3"/>
  <c r="F15" i="3"/>
  <c r="L15" i="3"/>
  <c r="D16" i="3"/>
  <c r="J16" i="3"/>
  <c r="E16" i="3"/>
  <c r="K16" i="3"/>
  <c r="F16" i="3"/>
  <c r="L16" i="3"/>
  <c r="D17" i="3"/>
  <c r="J17" i="3"/>
  <c r="E17" i="3"/>
  <c r="K17" i="3"/>
  <c r="F17" i="3"/>
  <c r="L17" i="3"/>
  <c r="E8" i="3"/>
  <c r="K8" i="3"/>
  <c r="F8" i="3"/>
  <c r="L8" i="3"/>
  <c r="D8" i="3"/>
  <c r="H9" i="3"/>
  <c r="H10" i="3"/>
  <c r="H11" i="3"/>
  <c r="H12" i="3"/>
  <c r="H13" i="3"/>
  <c r="H14" i="3"/>
  <c r="H15" i="3"/>
  <c r="H16" i="3"/>
  <c r="H17" i="3"/>
  <c r="H8" i="3"/>
  <c r="H8" i="2"/>
  <c r="I8" i="2"/>
  <c r="J8" i="2"/>
  <c r="K8" i="2"/>
  <c r="M8" i="2"/>
  <c r="H9" i="2"/>
  <c r="I9" i="2"/>
  <c r="J9" i="2"/>
  <c r="K9" i="2"/>
  <c r="M9" i="2"/>
  <c r="H10" i="2"/>
  <c r="I10" i="2"/>
  <c r="J10" i="2"/>
  <c r="K10" i="2"/>
  <c r="M10" i="2"/>
  <c r="H11" i="2"/>
  <c r="I11" i="2"/>
  <c r="J11" i="2"/>
  <c r="K11" i="2"/>
  <c r="M11" i="2"/>
  <c r="H12" i="2"/>
  <c r="I12" i="2"/>
  <c r="J12" i="2"/>
  <c r="K12" i="2"/>
  <c r="M12" i="2"/>
  <c r="H13" i="2"/>
  <c r="I13" i="2"/>
  <c r="J13" i="2"/>
  <c r="K13" i="2"/>
  <c r="M13" i="2"/>
  <c r="H14" i="2"/>
  <c r="I14" i="2"/>
  <c r="J14" i="2"/>
  <c r="K14" i="2"/>
  <c r="M14" i="2"/>
  <c r="H15" i="2"/>
  <c r="I15" i="2"/>
  <c r="J15" i="2"/>
  <c r="K15" i="2"/>
  <c r="M15" i="2"/>
  <c r="H16" i="2"/>
  <c r="I16" i="2"/>
  <c r="J16" i="2"/>
  <c r="K16" i="2"/>
  <c r="M16" i="2"/>
  <c r="H17" i="2"/>
  <c r="I17" i="2"/>
  <c r="J17" i="2"/>
  <c r="K17" i="2"/>
  <c r="M17" i="2"/>
  <c r="I19" i="2"/>
  <c r="N8" i="2"/>
  <c r="J19" i="2"/>
  <c r="O8" i="2"/>
  <c r="K19" i="2"/>
  <c r="P8" i="2"/>
  <c r="J8" i="3"/>
  <c r="C3" i="1"/>
  <c r="D3" i="1"/>
  <c r="E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P19" i="2"/>
  <c r="O9" i="2"/>
  <c r="O19" i="2"/>
  <c r="N9" i="2"/>
  <c r="N19" i="2"/>
  <c r="L19" i="3"/>
  <c r="E6" i="1"/>
  <c r="K19" i="3"/>
  <c r="D6" i="1"/>
  <c r="J19" i="3"/>
  <c r="C6" i="1"/>
  <c r="C29" i="1"/>
  <c r="D29" i="1"/>
  <c r="E29" i="1"/>
  <c r="E31" i="1"/>
  <c r="D31" i="1"/>
  <c r="C31" i="1"/>
  <c r="C32" i="1"/>
  <c r="D32" i="1"/>
  <c r="E32" i="1"/>
</calcChain>
</file>

<file path=xl/sharedStrings.xml><?xml version="1.0" encoding="utf-8"?>
<sst xmlns="http://schemas.openxmlformats.org/spreadsheetml/2006/main" count="64" uniqueCount="55">
  <si>
    <t>Omzetafhankelijkheid</t>
  </si>
  <si>
    <t>Arbeidskosten</t>
  </si>
  <si>
    <t>Product 7</t>
  </si>
  <si>
    <t>Product 8</t>
  </si>
  <si>
    <t>Product 9</t>
  </si>
  <si>
    <t>Product 10</t>
  </si>
  <si>
    <t>Afzet</t>
  </si>
  <si>
    <t>Omzet</t>
  </si>
  <si>
    <t>Totaal</t>
  </si>
  <si>
    <t>KOSTEN</t>
  </si>
  <si>
    <t>OMZET</t>
  </si>
  <si>
    <t>Resultaat</t>
  </si>
  <si>
    <t>Cumulatief</t>
  </si>
  <si>
    <t>tijdseenheid</t>
  </si>
  <si>
    <t>Aantal tijdseenheden</t>
  </si>
  <si>
    <t>Product 5</t>
  </si>
  <si>
    <t>Product 6</t>
  </si>
  <si>
    <t>Verkoop</t>
  </si>
  <si>
    <t>prijs</t>
  </si>
  <si>
    <t>Arbeidstijd</t>
  </si>
  <si>
    <t>kosten als % van omzet</t>
  </si>
  <si>
    <t>Prijs per uur /</t>
  </si>
  <si>
    <t>Product 1</t>
  </si>
  <si>
    <t>Product 2</t>
  </si>
  <si>
    <t>Product 3</t>
  </si>
  <si>
    <t>Product 4</t>
  </si>
  <si>
    <t>per product</t>
  </si>
  <si>
    <t>Lonen</t>
  </si>
  <si>
    <t>JE KAN DE PRODUCTEN IN KOLOM B JOUW SPECIFIEKERE NAMEN GEVEN</t>
  </si>
  <si>
    <t>VUL DE GELE VELDEN IN</t>
  </si>
  <si>
    <t>DE REST VAN DEZE SHEET VULT ZICHZELF; NA INVULLING KAN JE NAAR DE TWEEDE SHEET</t>
  </si>
  <si>
    <t>DE REST VAN DEZE SHEET VULT ZICHZELF; NA INVULLING KAN JE NAAR DE DERDE SHEET</t>
  </si>
  <si>
    <t>Inkoopmaterialen</t>
  </si>
  <si>
    <t>Kantoorhuren</t>
  </si>
  <si>
    <t>Kostensoort 4</t>
  </si>
  <si>
    <t>Kostensoort 5</t>
  </si>
  <si>
    <t>Kostensoort 6</t>
  </si>
  <si>
    <t>Kostensoort 7</t>
  </si>
  <si>
    <t>Kostensoort 8</t>
  </si>
  <si>
    <t>Kostensoort 9</t>
  </si>
  <si>
    <t>Kostensoort 10</t>
  </si>
  <si>
    <t>Kostensoort 11</t>
  </si>
  <si>
    <t>Kostensoort 12</t>
  </si>
  <si>
    <t>Kostensoort 13</t>
  </si>
  <si>
    <t>Kostensoort 14</t>
  </si>
  <si>
    <t>Kostensoort 15</t>
  </si>
  <si>
    <t>Kostensoort 16</t>
  </si>
  <si>
    <t>Kostensoort 17</t>
  </si>
  <si>
    <t>Kostensoort 18</t>
  </si>
  <si>
    <t>JE KAN DE KOSTENSOORTEN IN KOLOM B JOUW SPECIFIEKERE NAMEN GEVEN</t>
  </si>
  <si>
    <t>OP VERKREGEN OPDRACHTEN) KAN JE DIE IN HET ONDERSTE BLOKJE INVULLEN</t>
  </si>
  <si>
    <t>ALS JE KOSTEN HEBT DIE EEN DIRECT PERCENTAGE VAN JE INKOMSTEN ZIJN (BV COMMISSIE</t>
  </si>
  <si>
    <t>ONDERAAN DE STREEP ZAL JE NU ZIEN HOE GEZOND JE CASE IS</t>
  </si>
  <si>
    <t>EXPERIMENTEER MET JE AANNAMES: WAT GEBEURT ER ALS JE OP DE EERSTE SHEET JE AFZET HALVEERT?</t>
  </si>
  <si>
    <t>vragen?   machiel@speedmba.com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</si>
</sst>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E11A2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/>
    <xf numFmtId="0" fontId="5" fillId="0" borderId="0" xfId="0" applyFont="1" applyBorder="1"/>
    <xf numFmtId="3" fontId="5" fillId="0" borderId="0" xfId="0" applyNumberFormat="1" applyFont="1"/>
    <xf numFmtId="1" fontId="5" fillId="0" borderId="0" xfId="0" applyNumberFormat="1" applyFont="1"/>
    <xf numFmtId="9" fontId="5" fillId="0" borderId="0" xfId="0" applyNumberFormat="1" applyFont="1"/>
    <xf numFmtId="9" fontId="5" fillId="0" borderId="1" xfId="0" applyNumberFormat="1" applyFont="1" applyBorder="1"/>
    <xf numFmtId="3" fontId="5" fillId="0" borderId="2" xfId="0" applyNumberFormat="1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/>
    <xf numFmtId="0" fontId="2" fillId="2" borderId="1" xfId="0" applyFont="1" applyFill="1" applyBorder="1"/>
    <xf numFmtId="3" fontId="5" fillId="0" borderId="1" xfId="0" applyNumberFormat="1" applyFont="1" applyBorder="1"/>
    <xf numFmtId="0" fontId="5" fillId="0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0" fontId="5" fillId="0" borderId="9" xfId="0" applyFont="1" applyBorder="1" applyAlignment="1">
      <alignment horizontal="center"/>
    </xf>
    <xf numFmtId="3" fontId="2" fillId="2" borderId="1" xfId="0" applyNumberFormat="1" applyFont="1" applyFill="1" applyBorder="1"/>
    <xf numFmtId="0" fontId="7" fillId="3" borderId="0" xfId="0" applyFont="1" applyFill="1"/>
    <xf numFmtId="9" fontId="2" fillId="2" borderId="0" xfId="0" applyNumberFormat="1" applyFont="1" applyFill="1" applyBorder="1"/>
    <xf numFmtId="0" fontId="8" fillId="0" borderId="0" xfId="0" applyFont="1" applyBorder="1"/>
    <xf numFmtId="3" fontId="5" fillId="2" borderId="0" xfId="0" applyNumberFormat="1" applyFont="1" applyFill="1"/>
    <xf numFmtId="3" fontId="2" fillId="0" borderId="0" xfId="0" applyNumberFormat="1" applyFont="1" applyFill="1" applyBorder="1"/>
    <xf numFmtId="0" fontId="5" fillId="0" borderId="0" xfId="0" applyFont="1" applyAlignment="1">
      <alignment horizontal="left" indent="2"/>
    </xf>
    <xf numFmtId="0" fontId="9" fillId="0" borderId="0" xfId="0" applyFont="1"/>
  </cellXfs>
  <cellStyles count="1"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11A2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552450</xdr:colOff>
      <xdr:row>3</xdr:row>
      <xdr:rowOff>124778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6200"/>
          <a:ext cx="2914650" cy="5343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323850</xdr:colOff>
      <xdr:row>3</xdr:row>
      <xdr:rowOff>124778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76200"/>
          <a:ext cx="2914650" cy="5343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11</xdr:col>
      <xdr:colOff>552450</xdr:colOff>
      <xdr:row>5</xdr:row>
      <xdr:rowOff>48578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323850"/>
          <a:ext cx="2914650" cy="534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28"/>
  <sheetViews>
    <sheetView showGridLines="0" tabSelected="1" workbookViewId="0">
      <selection activeCell="C8" sqref="C8"/>
    </sheetView>
  </sheetViews>
  <sheetFormatPr defaultColWidth="8.85546875" defaultRowHeight="12.75" x14ac:dyDescent="0.2"/>
  <cols>
    <col min="1" max="1" width="6.7109375" style="1" customWidth="1"/>
    <col min="2" max="2" width="18.42578125" style="1" bestFit="1" customWidth="1"/>
    <col min="3" max="3" width="8.140625" style="1" bestFit="1" customWidth="1"/>
    <col min="4" max="6" width="8.85546875" style="1"/>
    <col min="7" max="7" width="4" style="1" customWidth="1"/>
    <col min="8" max="8" width="15.42578125" style="1" bestFit="1" customWidth="1"/>
    <col min="9" max="11" width="8.85546875" style="1"/>
    <col min="12" max="12" width="3.42578125" style="1" customWidth="1"/>
    <col min="13" max="13" width="18.42578125" style="1" bestFit="1" customWidth="1"/>
    <col min="14" max="16384" width="8.85546875" style="1"/>
  </cols>
  <sheetData>
    <row r="6" spans="2:16" x14ac:dyDescent="0.2">
      <c r="C6" s="23" t="s">
        <v>17</v>
      </c>
      <c r="D6" s="9"/>
      <c r="E6" s="24" t="s">
        <v>6</v>
      </c>
      <c r="F6" s="11"/>
      <c r="I6" s="9"/>
      <c r="J6" s="24" t="s">
        <v>7</v>
      </c>
      <c r="K6" s="11"/>
      <c r="N6" s="9"/>
      <c r="O6" s="10" t="s">
        <v>0</v>
      </c>
      <c r="P6" s="11"/>
    </row>
    <row r="7" spans="2:16" x14ac:dyDescent="0.2">
      <c r="C7" s="25" t="s">
        <v>18</v>
      </c>
      <c r="D7" s="13">
        <v>2015</v>
      </c>
      <c r="E7" s="2">
        <v>2016</v>
      </c>
      <c r="F7" s="14">
        <v>2017</v>
      </c>
      <c r="I7" s="13">
        <v>2015</v>
      </c>
      <c r="J7" s="2">
        <v>2016</v>
      </c>
      <c r="K7" s="14">
        <v>2017</v>
      </c>
      <c r="N7" s="13">
        <v>2015</v>
      </c>
      <c r="O7" s="2">
        <v>2016</v>
      </c>
      <c r="P7" s="14">
        <v>2017</v>
      </c>
    </row>
    <row r="8" spans="2:16" x14ac:dyDescent="0.2">
      <c r="B8" s="15" t="s">
        <v>22</v>
      </c>
      <c r="C8" s="26">
        <v>4000</v>
      </c>
      <c r="D8" s="26">
        <v>3</v>
      </c>
      <c r="E8" s="26">
        <v>10</v>
      </c>
      <c r="F8" s="26">
        <v>20</v>
      </c>
      <c r="H8" s="15" t="str">
        <f>B8</f>
        <v>Product 1</v>
      </c>
      <c r="I8" s="17">
        <f>$C8*D8</f>
        <v>12000</v>
      </c>
      <c r="J8" s="17">
        <f>$C8*E8</f>
        <v>40000</v>
      </c>
      <c r="K8" s="17">
        <f>$C8*F8</f>
        <v>80000</v>
      </c>
      <c r="M8" s="15" t="str">
        <f>B8</f>
        <v>Product 1</v>
      </c>
      <c r="N8" s="6">
        <f>IFERROR(I8/I$19,0)</f>
        <v>0.449438202247191</v>
      </c>
      <c r="O8" s="6">
        <f>IFERROR(J8/J$19,0)</f>
        <v>0.61633281972265019</v>
      </c>
      <c r="P8" s="6">
        <f>IFERROR(K8/K$19,0)</f>
        <v>0.74557315936626278</v>
      </c>
    </row>
    <row r="9" spans="2:16" x14ac:dyDescent="0.2">
      <c r="B9" s="15" t="s">
        <v>23</v>
      </c>
      <c r="C9" s="26">
        <v>4500</v>
      </c>
      <c r="D9" s="26">
        <v>1</v>
      </c>
      <c r="E9" s="26">
        <v>1</v>
      </c>
      <c r="F9" s="26">
        <v>1</v>
      </c>
      <c r="H9" s="15" t="str">
        <f t="shared" ref="H9:H17" si="0">B9</f>
        <v>Product 2</v>
      </c>
      <c r="I9" s="17">
        <f t="shared" ref="I9:I17" si="1">$C9*D9</f>
        <v>4500</v>
      </c>
      <c r="J9" s="17">
        <f t="shared" ref="J9:J17" si="2">$C9*E9</f>
        <v>4500</v>
      </c>
      <c r="K9" s="17">
        <f t="shared" ref="K9:K17" si="3">$C9*F9</f>
        <v>4500</v>
      </c>
      <c r="M9" s="15" t="str">
        <f t="shared" ref="M9:M17" si="4">B9</f>
        <v>Product 2</v>
      </c>
      <c r="N9" s="6">
        <f t="shared" ref="N9:P17" si="5">IFERROR(I9/I$19,0)</f>
        <v>0.16853932584269662</v>
      </c>
      <c r="O9" s="6">
        <f t="shared" si="5"/>
        <v>6.9337442218798145E-2</v>
      </c>
      <c r="P9" s="6">
        <f t="shared" si="5"/>
        <v>4.1938490214352281E-2</v>
      </c>
    </row>
    <row r="10" spans="2:16" x14ac:dyDescent="0.2">
      <c r="B10" s="15" t="s">
        <v>24</v>
      </c>
      <c r="C10" s="26">
        <v>1000</v>
      </c>
      <c r="D10" s="26">
        <v>3</v>
      </c>
      <c r="E10" s="26">
        <v>6</v>
      </c>
      <c r="F10" s="26">
        <v>6</v>
      </c>
      <c r="H10" s="15" t="str">
        <f t="shared" si="0"/>
        <v>Product 3</v>
      </c>
      <c r="I10" s="17">
        <f t="shared" si="1"/>
        <v>3000</v>
      </c>
      <c r="J10" s="17">
        <f t="shared" si="2"/>
        <v>6000</v>
      </c>
      <c r="K10" s="17">
        <f t="shared" si="3"/>
        <v>6000</v>
      </c>
      <c r="M10" s="15" t="str">
        <f t="shared" si="4"/>
        <v>Product 3</v>
      </c>
      <c r="N10" s="6">
        <f t="shared" si="5"/>
        <v>0.11235955056179775</v>
      </c>
      <c r="O10" s="6">
        <f t="shared" si="5"/>
        <v>9.2449922958397532E-2</v>
      </c>
      <c r="P10" s="6">
        <f t="shared" si="5"/>
        <v>5.591798695246971E-2</v>
      </c>
    </row>
    <row r="11" spans="2:16" x14ac:dyDescent="0.2">
      <c r="B11" s="15" t="s">
        <v>25</v>
      </c>
      <c r="C11" s="26">
        <v>1200</v>
      </c>
      <c r="D11" s="26">
        <v>6</v>
      </c>
      <c r="E11" s="26">
        <v>12</v>
      </c>
      <c r="F11" s="26">
        <v>14</v>
      </c>
      <c r="H11" s="15" t="str">
        <f t="shared" si="0"/>
        <v>Product 4</v>
      </c>
      <c r="I11" s="17">
        <f t="shared" si="1"/>
        <v>7200</v>
      </c>
      <c r="J11" s="17">
        <f t="shared" si="2"/>
        <v>14400</v>
      </c>
      <c r="K11" s="17">
        <f t="shared" si="3"/>
        <v>16800</v>
      </c>
      <c r="M11" s="15" t="str">
        <f t="shared" si="4"/>
        <v>Product 4</v>
      </c>
      <c r="N11" s="6">
        <f t="shared" si="5"/>
        <v>0.2696629213483146</v>
      </c>
      <c r="O11" s="6">
        <f t="shared" si="5"/>
        <v>0.22187981510015409</v>
      </c>
      <c r="P11" s="6">
        <f t="shared" si="5"/>
        <v>0.15657036346691519</v>
      </c>
    </row>
    <row r="12" spans="2:16" x14ac:dyDescent="0.2">
      <c r="B12" s="15" t="s">
        <v>15</v>
      </c>
      <c r="C12" s="26"/>
      <c r="D12" s="26">
        <v>1</v>
      </c>
      <c r="E12" s="26">
        <v>3</v>
      </c>
      <c r="F12" s="26">
        <v>5</v>
      </c>
      <c r="H12" s="15" t="str">
        <f t="shared" si="0"/>
        <v>Product 5</v>
      </c>
      <c r="I12" s="17">
        <f t="shared" si="1"/>
        <v>0</v>
      </c>
      <c r="J12" s="17">
        <f t="shared" si="2"/>
        <v>0</v>
      </c>
      <c r="K12" s="17">
        <f t="shared" si="3"/>
        <v>0</v>
      </c>
      <c r="M12" s="15" t="str">
        <f t="shared" si="4"/>
        <v>Product 5</v>
      </c>
      <c r="N12" s="6">
        <f t="shared" si="5"/>
        <v>0</v>
      </c>
      <c r="O12" s="6">
        <f t="shared" si="5"/>
        <v>0</v>
      </c>
      <c r="P12" s="6">
        <f t="shared" si="5"/>
        <v>0</v>
      </c>
    </row>
    <row r="13" spans="2:16" x14ac:dyDescent="0.2">
      <c r="B13" s="15" t="s">
        <v>16</v>
      </c>
      <c r="C13" s="26"/>
      <c r="D13" s="26"/>
      <c r="E13" s="26"/>
      <c r="F13" s="26"/>
      <c r="H13" s="15" t="str">
        <f t="shared" si="0"/>
        <v>Product 6</v>
      </c>
      <c r="I13" s="17">
        <f t="shared" si="1"/>
        <v>0</v>
      </c>
      <c r="J13" s="17">
        <f t="shared" si="2"/>
        <v>0</v>
      </c>
      <c r="K13" s="17">
        <f t="shared" si="3"/>
        <v>0</v>
      </c>
      <c r="M13" s="15" t="str">
        <f t="shared" si="4"/>
        <v>Product 6</v>
      </c>
      <c r="N13" s="6">
        <f t="shared" si="5"/>
        <v>0</v>
      </c>
      <c r="O13" s="6">
        <f t="shared" si="5"/>
        <v>0</v>
      </c>
      <c r="P13" s="6">
        <f t="shared" si="5"/>
        <v>0</v>
      </c>
    </row>
    <row r="14" spans="2:16" x14ac:dyDescent="0.2">
      <c r="B14" s="15" t="s">
        <v>2</v>
      </c>
      <c r="C14" s="26"/>
      <c r="D14" s="26"/>
      <c r="E14" s="26"/>
      <c r="F14" s="26"/>
      <c r="H14" s="15" t="str">
        <f t="shared" si="0"/>
        <v>Product 7</v>
      </c>
      <c r="I14" s="17">
        <f t="shared" si="1"/>
        <v>0</v>
      </c>
      <c r="J14" s="17">
        <f t="shared" si="2"/>
        <v>0</v>
      </c>
      <c r="K14" s="17">
        <f t="shared" si="3"/>
        <v>0</v>
      </c>
      <c r="M14" s="15" t="str">
        <f t="shared" si="4"/>
        <v>Product 7</v>
      </c>
      <c r="N14" s="6">
        <f t="shared" si="5"/>
        <v>0</v>
      </c>
      <c r="O14" s="6">
        <f t="shared" si="5"/>
        <v>0</v>
      </c>
      <c r="P14" s="6">
        <f t="shared" si="5"/>
        <v>0</v>
      </c>
    </row>
    <row r="15" spans="2:16" x14ac:dyDescent="0.2">
      <c r="B15" s="15" t="s">
        <v>3</v>
      </c>
      <c r="C15" s="26"/>
      <c r="D15" s="26"/>
      <c r="E15" s="26"/>
      <c r="F15" s="26"/>
      <c r="H15" s="15" t="str">
        <f t="shared" si="0"/>
        <v>Product 8</v>
      </c>
      <c r="I15" s="17">
        <f t="shared" si="1"/>
        <v>0</v>
      </c>
      <c r="J15" s="17">
        <f t="shared" si="2"/>
        <v>0</v>
      </c>
      <c r="K15" s="17">
        <f t="shared" si="3"/>
        <v>0</v>
      </c>
      <c r="M15" s="15" t="str">
        <f t="shared" si="4"/>
        <v>Product 8</v>
      </c>
      <c r="N15" s="6">
        <f t="shared" si="5"/>
        <v>0</v>
      </c>
      <c r="O15" s="6">
        <f t="shared" si="5"/>
        <v>0</v>
      </c>
      <c r="P15" s="6">
        <f t="shared" si="5"/>
        <v>0</v>
      </c>
    </row>
    <row r="16" spans="2:16" x14ac:dyDescent="0.2">
      <c r="B16" s="15" t="s">
        <v>4</v>
      </c>
      <c r="C16" s="26"/>
      <c r="D16" s="26"/>
      <c r="E16" s="26"/>
      <c r="F16" s="26"/>
      <c r="H16" s="15" t="str">
        <f t="shared" si="0"/>
        <v>Product 9</v>
      </c>
      <c r="I16" s="17">
        <f t="shared" si="1"/>
        <v>0</v>
      </c>
      <c r="J16" s="17">
        <f t="shared" si="2"/>
        <v>0</v>
      </c>
      <c r="K16" s="17">
        <f t="shared" si="3"/>
        <v>0</v>
      </c>
      <c r="M16" s="15" t="str">
        <f t="shared" si="4"/>
        <v>Product 9</v>
      </c>
      <c r="N16" s="6">
        <f t="shared" si="5"/>
        <v>0</v>
      </c>
      <c r="O16" s="6">
        <f t="shared" si="5"/>
        <v>0</v>
      </c>
      <c r="P16" s="6">
        <f t="shared" si="5"/>
        <v>0</v>
      </c>
    </row>
    <row r="17" spans="2:16" x14ac:dyDescent="0.2">
      <c r="B17" s="15" t="s">
        <v>5</v>
      </c>
      <c r="C17" s="26"/>
      <c r="D17" s="26"/>
      <c r="E17" s="26"/>
      <c r="F17" s="26"/>
      <c r="H17" s="15" t="str">
        <f t="shared" si="0"/>
        <v>Product 10</v>
      </c>
      <c r="I17" s="17">
        <f t="shared" si="1"/>
        <v>0</v>
      </c>
      <c r="J17" s="17">
        <f t="shared" si="2"/>
        <v>0</v>
      </c>
      <c r="K17" s="17">
        <f t="shared" si="3"/>
        <v>0</v>
      </c>
      <c r="M17" s="15" t="str">
        <f t="shared" si="4"/>
        <v>Product 10</v>
      </c>
      <c r="N17" s="6">
        <f t="shared" si="5"/>
        <v>0</v>
      </c>
      <c r="O17" s="6">
        <f t="shared" si="5"/>
        <v>0</v>
      </c>
      <c r="P17" s="6">
        <f t="shared" si="5"/>
        <v>0</v>
      </c>
    </row>
    <row r="19" spans="2:16" x14ac:dyDescent="0.2">
      <c r="H19" s="1" t="s">
        <v>8</v>
      </c>
      <c r="I19" s="3">
        <f>SUM(I8:I17)</f>
        <v>26700</v>
      </c>
      <c r="J19" s="3">
        <f>SUM(J8:J17)</f>
        <v>64900</v>
      </c>
      <c r="K19" s="3">
        <f>SUM(K8:K17)</f>
        <v>107300</v>
      </c>
      <c r="N19" s="5">
        <f>SUM(N8:N17)</f>
        <v>1</v>
      </c>
      <c r="O19" s="5">
        <f>SUM(O8:O17)</f>
        <v>0.99999999999999989</v>
      </c>
      <c r="P19" s="5">
        <f>SUM(P8:P17)</f>
        <v>1</v>
      </c>
    </row>
    <row r="22" spans="2:16" x14ac:dyDescent="0.2">
      <c r="C22" s="1" t="s">
        <v>29</v>
      </c>
    </row>
    <row r="24" spans="2:16" x14ac:dyDescent="0.2">
      <c r="C24" s="1" t="s">
        <v>28</v>
      </c>
    </row>
    <row r="26" spans="2:16" x14ac:dyDescent="0.2">
      <c r="C26" s="1" t="s">
        <v>30</v>
      </c>
    </row>
    <row r="28" spans="2:16" x14ac:dyDescent="0.2">
      <c r="C28" s="33" t="s">
        <v>54</v>
      </c>
    </row>
  </sheetData>
  <phoneticPr fontId="1" type="noConversion"/>
  <conditionalFormatting sqref="N8:P17">
    <cfRule type="cellIs" dxfId="3" priority="2" stopIfTrue="1" operator="equal">
      <formula>0</formula>
    </cfRule>
  </conditionalFormatting>
  <conditionalFormatting sqref="I8:K17">
    <cfRule type="cellIs" dxfId="2" priority="1" stopIfTrue="1" operator="equal">
      <formula>0</formula>
    </cfRule>
  </conditionalFormatting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52"/>
  <sheetViews>
    <sheetView showGridLines="0" workbookViewId="0">
      <selection activeCell="C8" sqref="C8"/>
    </sheetView>
  </sheetViews>
  <sheetFormatPr defaultColWidth="8.85546875" defaultRowHeight="12.75" x14ac:dyDescent="0.2"/>
  <cols>
    <col min="1" max="1" width="6.7109375" style="1" customWidth="1"/>
    <col min="2" max="2" width="18.7109375" style="1" customWidth="1"/>
    <col min="3" max="3" width="11.28515625" style="1" customWidth="1"/>
    <col min="4" max="7" width="8.85546875" style="1"/>
    <col min="8" max="8" width="18.5703125" style="1" customWidth="1"/>
    <col min="9" max="9" width="12.140625" style="1" customWidth="1"/>
    <col min="10" max="12" width="8.85546875" style="1"/>
    <col min="13" max="13" width="9" style="1" customWidth="1"/>
    <col min="14" max="14" width="3.7109375" style="1" customWidth="1"/>
    <col min="15" max="16384" width="8.85546875" style="1"/>
  </cols>
  <sheetData>
    <row r="6" spans="2:12" x14ac:dyDescent="0.2">
      <c r="C6" s="8" t="s">
        <v>19</v>
      </c>
      <c r="D6" s="9"/>
      <c r="E6" s="10" t="s">
        <v>14</v>
      </c>
      <c r="F6" s="11"/>
      <c r="I6" s="8" t="s">
        <v>21</v>
      </c>
      <c r="J6" s="9"/>
      <c r="K6" s="10" t="s">
        <v>1</v>
      </c>
      <c r="L6" s="11"/>
    </row>
    <row r="7" spans="2:12" x14ac:dyDescent="0.2">
      <c r="C7" s="12" t="s">
        <v>26</v>
      </c>
      <c r="D7" s="13">
        <v>2015</v>
      </c>
      <c r="E7" s="2">
        <v>2016</v>
      </c>
      <c r="F7" s="14">
        <v>2017</v>
      </c>
      <c r="I7" s="12" t="s">
        <v>13</v>
      </c>
      <c r="J7" s="13">
        <v>2015</v>
      </c>
      <c r="K7" s="2">
        <v>2016</v>
      </c>
      <c r="L7" s="14">
        <v>2017</v>
      </c>
    </row>
    <row r="8" spans="2:12" x14ac:dyDescent="0.2">
      <c r="B8" s="15" t="str">
        <f>'Afzet en Omzet'!B8</f>
        <v>Product 1</v>
      </c>
      <c r="C8" s="16">
        <v>60</v>
      </c>
      <c r="D8" s="17">
        <f>'Afzet en Omzet'!D8*$C8</f>
        <v>180</v>
      </c>
      <c r="E8" s="17">
        <f>'Afzet en Omzet'!E8*$C8</f>
        <v>600</v>
      </c>
      <c r="F8" s="17">
        <f>'Afzet en Omzet'!F8*$C8</f>
        <v>1200</v>
      </c>
      <c r="H8" s="15" t="str">
        <f>B8</f>
        <v>Product 1</v>
      </c>
      <c r="I8" s="16">
        <v>35</v>
      </c>
      <c r="J8" s="17">
        <f>D8*$I8</f>
        <v>6300</v>
      </c>
      <c r="K8" s="17">
        <f>E8*$I8</f>
        <v>21000</v>
      </c>
      <c r="L8" s="17">
        <f>F8*$I8</f>
        <v>42000</v>
      </c>
    </row>
    <row r="9" spans="2:12" x14ac:dyDescent="0.2">
      <c r="B9" s="15" t="str">
        <f>'Afzet en Omzet'!B9</f>
        <v>Product 2</v>
      </c>
      <c r="C9" s="16">
        <v>20</v>
      </c>
      <c r="D9" s="17">
        <f>'Afzet en Omzet'!D9*$C9</f>
        <v>20</v>
      </c>
      <c r="E9" s="17">
        <f>'Afzet en Omzet'!E9*$C9</f>
        <v>20</v>
      </c>
      <c r="F9" s="17">
        <f>'Afzet en Omzet'!F9*$C9</f>
        <v>20</v>
      </c>
      <c r="H9" s="15" t="str">
        <f t="shared" ref="H9:H17" si="0">B9</f>
        <v>Product 2</v>
      </c>
      <c r="I9" s="16">
        <v>35</v>
      </c>
      <c r="J9" s="17">
        <f t="shared" ref="J9:J17" si="1">D9*$I9</f>
        <v>700</v>
      </c>
      <c r="K9" s="17">
        <f t="shared" ref="K9:K17" si="2">E9*$I9</f>
        <v>700</v>
      </c>
      <c r="L9" s="17">
        <f t="shared" ref="L9:L17" si="3">F9*$I9</f>
        <v>700</v>
      </c>
    </row>
    <row r="10" spans="2:12" x14ac:dyDescent="0.2">
      <c r="B10" s="15" t="str">
        <f>'Afzet en Omzet'!B10</f>
        <v>Product 3</v>
      </c>
      <c r="C10" s="16">
        <v>40</v>
      </c>
      <c r="D10" s="17">
        <f>'Afzet en Omzet'!D10*$C10</f>
        <v>120</v>
      </c>
      <c r="E10" s="17">
        <f>'Afzet en Omzet'!E10*$C10</f>
        <v>240</v>
      </c>
      <c r="F10" s="17">
        <f>'Afzet en Omzet'!F10*$C10</f>
        <v>240</v>
      </c>
      <c r="H10" s="15" t="str">
        <f t="shared" si="0"/>
        <v>Product 3</v>
      </c>
      <c r="I10" s="16">
        <v>35</v>
      </c>
      <c r="J10" s="17">
        <f t="shared" si="1"/>
        <v>4200</v>
      </c>
      <c r="K10" s="17">
        <f t="shared" si="2"/>
        <v>8400</v>
      </c>
      <c r="L10" s="17">
        <f t="shared" si="3"/>
        <v>8400</v>
      </c>
    </row>
    <row r="11" spans="2:12" x14ac:dyDescent="0.2">
      <c r="B11" s="15" t="str">
        <f>'Afzet en Omzet'!B11</f>
        <v>Product 4</v>
      </c>
      <c r="C11" s="16">
        <v>10</v>
      </c>
      <c r="D11" s="17">
        <f>'Afzet en Omzet'!D11*$C11</f>
        <v>60</v>
      </c>
      <c r="E11" s="17">
        <f>'Afzet en Omzet'!E11*$C11</f>
        <v>120</v>
      </c>
      <c r="F11" s="17">
        <f>'Afzet en Omzet'!F11*$C11</f>
        <v>140</v>
      </c>
      <c r="H11" s="15" t="str">
        <f t="shared" si="0"/>
        <v>Product 4</v>
      </c>
      <c r="I11" s="16">
        <v>35</v>
      </c>
      <c r="J11" s="17">
        <f t="shared" si="1"/>
        <v>2100</v>
      </c>
      <c r="K11" s="17">
        <f t="shared" si="2"/>
        <v>4200</v>
      </c>
      <c r="L11" s="17">
        <f t="shared" si="3"/>
        <v>4900</v>
      </c>
    </row>
    <row r="12" spans="2:12" x14ac:dyDescent="0.2">
      <c r="B12" s="15" t="str">
        <f>'Afzet en Omzet'!B12</f>
        <v>Product 5</v>
      </c>
      <c r="C12" s="16"/>
      <c r="D12" s="17">
        <f>'Afzet en Omzet'!D12*$C12</f>
        <v>0</v>
      </c>
      <c r="E12" s="17">
        <f>'Afzet en Omzet'!E12*$C12</f>
        <v>0</v>
      </c>
      <c r="F12" s="17">
        <f>'Afzet en Omzet'!F12*$C12</f>
        <v>0</v>
      </c>
      <c r="H12" s="15" t="str">
        <f t="shared" si="0"/>
        <v>Product 5</v>
      </c>
      <c r="I12" s="16">
        <v>35</v>
      </c>
      <c r="J12" s="17">
        <f t="shared" si="1"/>
        <v>0</v>
      </c>
      <c r="K12" s="17">
        <f t="shared" si="2"/>
        <v>0</v>
      </c>
      <c r="L12" s="17">
        <f t="shared" si="3"/>
        <v>0</v>
      </c>
    </row>
    <row r="13" spans="2:12" x14ac:dyDescent="0.2">
      <c r="B13" s="15" t="str">
        <f>'Afzet en Omzet'!B13</f>
        <v>Product 6</v>
      </c>
      <c r="C13" s="16"/>
      <c r="D13" s="17">
        <f>'Afzet en Omzet'!D13*$C13</f>
        <v>0</v>
      </c>
      <c r="E13" s="17">
        <f>'Afzet en Omzet'!E13*$C13</f>
        <v>0</v>
      </c>
      <c r="F13" s="17">
        <f>'Afzet en Omzet'!F13*$C13</f>
        <v>0</v>
      </c>
      <c r="H13" s="15" t="str">
        <f t="shared" si="0"/>
        <v>Product 6</v>
      </c>
      <c r="I13" s="16"/>
      <c r="J13" s="17">
        <f t="shared" si="1"/>
        <v>0</v>
      </c>
      <c r="K13" s="17">
        <f t="shared" si="2"/>
        <v>0</v>
      </c>
      <c r="L13" s="17">
        <f t="shared" si="3"/>
        <v>0</v>
      </c>
    </row>
    <row r="14" spans="2:12" x14ac:dyDescent="0.2">
      <c r="B14" s="15" t="str">
        <f>'Afzet en Omzet'!B14</f>
        <v>Product 7</v>
      </c>
      <c r="C14" s="16"/>
      <c r="D14" s="17">
        <f>'Afzet en Omzet'!D14*$C14</f>
        <v>0</v>
      </c>
      <c r="E14" s="17">
        <f>'Afzet en Omzet'!E14*$C14</f>
        <v>0</v>
      </c>
      <c r="F14" s="17">
        <f>'Afzet en Omzet'!F14*$C14</f>
        <v>0</v>
      </c>
      <c r="H14" s="15" t="str">
        <f t="shared" si="0"/>
        <v>Product 7</v>
      </c>
      <c r="I14" s="16"/>
      <c r="J14" s="17">
        <f t="shared" si="1"/>
        <v>0</v>
      </c>
      <c r="K14" s="17">
        <f t="shared" si="2"/>
        <v>0</v>
      </c>
      <c r="L14" s="17">
        <f t="shared" si="3"/>
        <v>0</v>
      </c>
    </row>
    <row r="15" spans="2:12" x14ac:dyDescent="0.2">
      <c r="B15" s="15" t="str">
        <f>'Afzet en Omzet'!B15</f>
        <v>Product 8</v>
      </c>
      <c r="C15" s="16"/>
      <c r="D15" s="17">
        <f>'Afzet en Omzet'!D15*$C15</f>
        <v>0</v>
      </c>
      <c r="E15" s="17">
        <f>'Afzet en Omzet'!E15*$C15</f>
        <v>0</v>
      </c>
      <c r="F15" s="17">
        <f>'Afzet en Omzet'!F15*$C15</f>
        <v>0</v>
      </c>
      <c r="H15" s="15" t="str">
        <f t="shared" si="0"/>
        <v>Product 8</v>
      </c>
      <c r="I15" s="16"/>
      <c r="J15" s="17">
        <f t="shared" si="1"/>
        <v>0</v>
      </c>
      <c r="K15" s="17">
        <f t="shared" si="2"/>
        <v>0</v>
      </c>
      <c r="L15" s="17">
        <f t="shared" si="3"/>
        <v>0</v>
      </c>
    </row>
    <row r="16" spans="2:12" x14ac:dyDescent="0.2">
      <c r="B16" s="15" t="str">
        <f>'Afzet en Omzet'!B16</f>
        <v>Product 9</v>
      </c>
      <c r="C16" s="16"/>
      <c r="D16" s="17">
        <f>'Afzet en Omzet'!D16*$C16</f>
        <v>0</v>
      </c>
      <c r="E16" s="17">
        <f>'Afzet en Omzet'!E16*$C16</f>
        <v>0</v>
      </c>
      <c r="F16" s="17">
        <f>'Afzet en Omzet'!F16*$C16</f>
        <v>0</v>
      </c>
      <c r="H16" s="15" t="str">
        <f t="shared" si="0"/>
        <v>Product 9</v>
      </c>
      <c r="I16" s="16"/>
      <c r="J16" s="17">
        <f t="shared" si="1"/>
        <v>0</v>
      </c>
      <c r="K16" s="17">
        <f t="shared" si="2"/>
        <v>0</v>
      </c>
      <c r="L16" s="17">
        <f t="shared" si="3"/>
        <v>0</v>
      </c>
    </row>
    <row r="17" spans="2:12" x14ac:dyDescent="0.2">
      <c r="B17" s="15" t="str">
        <f>'Afzet en Omzet'!B17</f>
        <v>Product 10</v>
      </c>
      <c r="C17" s="16"/>
      <c r="D17" s="17">
        <f>'Afzet en Omzet'!D17*$C17</f>
        <v>0</v>
      </c>
      <c r="E17" s="17">
        <f>'Afzet en Omzet'!E17*$C17</f>
        <v>0</v>
      </c>
      <c r="F17" s="17">
        <f>'Afzet en Omzet'!F17*$C17</f>
        <v>0</v>
      </c>
      <c r="H17" s="15" t="str">
        <f t="shared" si="0"/>
        <v>Product 10</v>
      </c>
      <c r="I17" s="16"/>
      <c r="J17" s="17">
        <f t="shared" si="1"/>
        <v>0</v>
      </c>
      <c r="K17" s="17">
        <f t="shared" si="2"/>
        <v>0</v>
      </c>
      <c r="L17" s="17">
        <f t="shared" si="3"/>
        <v>0</v>
      </c>
    </row>
    <row r="19" spans="2:12" x14ac:dyDescent="0.2">
      <c r="D19" s="18"/>
      <c r="E19" s="3"/>
      <c r="J19" s="3">
        <f>SUM(J8:J17)</f>
        <v>13300</v>
      </c>
      <c r="K19" s="3">
        <f>SUM(K8:K17)</f>
        <v>34300</v>
      </c>
      <c r="L19" s="3">
        <f>SUM(L8:L17)</f>
        <v>56000</v>
      </c>
    </row>
    <row r="20" spans="2:12" x14ac:dyDescent="0.2">
      <c r="D20" s="18"/>
      <c r="E20" s="3"/>
    </row>
    <row r="21" spans="2:12" x14ac:dyDescent="0.2">
      <c r="C21" s="1" t="s">
        <v>29</v>
      </c>
      <c r="D21" s="18"/>
      <c r="E21" s="3"/>
    </row>
    <row r="22" spans="2:12" x14ac:dyDescent="0.2">
      <c r="D22" s="18"/>
      <c r="E22" s="3"/>
    </row>
    <row r="23" spans="2:12" x14ac:dyDescent="0.2">
      <c r="C23" s="1" t="s">
        <v>31</v>
      </c>
      <c r="D23" s="18"/>
      <c r="E23" s="3"/>
    </row>
    <row r="24" spans="2:12" x14ac:dyDescent="0.2">
      <c r="D24" s="18"/>
      <c r="E24" s="3"/>
    </row>
    <row r="25" spans="2:12" x14ac:dyDescent="0.2">
      <c r="C25" s="33" t="s">
        <v>54</v>
      </c>
      <c r="D25" s="18"/>
      <c r="E25" s="3"/>
    </row>
    <row r="26" spans="2:12" x14ac:dyDescent="0.2">
      <c r="D26" s="18"/>
      <c r="E26" s="3"/>
    </row>
    <row r="27" spans="2:12" x14ac:dyDescent="0.2">
      <c r="D27" s="18"/>
      <c r="E27" s="3"/>
    </row>
    <row r="28" spans="2:12" x14ac:dyDescent="0.2">
      <c r="D28" s="18"/>
      <c r="E28" s="3"/>
    </row>
    <row r="29" spans="2:12" x14ac:dyDescent="0.2">
      <c r="D29" s="18"/>
      <c r="E29" s="3"/>
    </row>
    <row r="30" spans="2:12" x14ac:dyDescent="0.2">
      <c r="D30" s="18"/>
      <c r="E30" s="3"/>
    </row>
    <row r="31" spans="2:12" x14ac:dyDescent="0.2">
      <c r="D31" s="18"/>
      <c r="E31" s="3"/>
    </row>
    <row r="32" spans="2:12" x14ac:dyDescent="0.2">
      <c r="D32" s="18"/>
      <c r="E32" s="3"/>
    </row>
    <row r="33" spans="2:15" x14ac:dyDescent="0.2">
      <c r="D33" s="18"/>
      <c r="E33" s="3"/>
    </row>
    <row r="34" spans="2:15" x14ac:dyDescent="0.2">
      <c r="D34" s="18"/>
      <c r="E34" s="3"/>
    </row>
    <row r="35" spans="2:15" s="19" customFormat="1" x14ac:dyDescent="0.2">
      <c r="C35" s="1"/>
      <c r="I35" s="1"/>
      <c r="O35" s="1"/>
    </row>
    <row r="36" spans="2:15" s="19" customFormat="1" x14ac:dyDescent="0.2">
      <c r="C36" s="1"/>
      <c r="I36" s="1"/>
      <c r="O36" s="1"/>
    </row>
    <row r="37" spans="2:15" s="19" customFormat="1" x14ac:dyDescent="0.2">
      <c r="C37" s="1"/>
      <c r="I37" s="1"/>
      <c r="O37" s="1"/>
    </row>
    <row r="39" spans="2:15" x14ac:dyDescent="0.2">
      <c r="D39" s="18"/>
      <c r="E39" s="3"/>
      <c r="H39" s="4"/>
      <c r="K39" s="19"/>
      <c r="L39" s="19"/>
      <c r="M39" s="19"/>
    </row>
    <row r="41" spans="2:15" x14ac:dyDescent="0.2">
      <c r="H41" s="20"/>
      <c r="K41" s="19"/>
      <c r="L41" s="19"/>
      <c r="M41" s="19"/>
    </row>
    <row r="42" spans="2:15" x14ac:dyDescent="0.2">
      <c r="H42" s="21"/>
    </row>
    <row r="43" spans="2:15" x14ac:dyDescent="0.2">
      <c r="H43" s="21"/>
    </row>
    <row r="45" spans="2:15" x14ac:dyDescent="0.2">
      <c r="B45" s="19"/>
    </row>
    <row r="49" spans="9:11" x14ac:dyDescent="0.2">
      <c r="I49" s="22"/>
    </row>
    <row r="50" spans="9:11" x14ac:dyDescent="0.2">
      <c r="I50" s="22"/>
      <c r="J50" s="22"/>
      <c r="K50" s="22"/>
    </row>
    <row r="51" spans="9:11" x14ac:dyDescent="0.2">
      <c r="I51" s="22"/>
      <c r="J51" s="22"/>
      <c r="K51" s="22"/>
    </row>
    <row r="52" spans="9:11" x14ac:dyDescent="0.2">
      <c r="I52" s="22"/>
      <c r="J52" s="22"/>
      <c r="K52" s="22"/>
    </row>
  </sheetData>
  <phoneticPr fontId="1" type="noConversion"/>
  <conditionalFormatting sqref="J8:L17">
    <cfRule type="cellIs" dxfId="1" priority="2" stopIfTrue="1" operator="equal">
      <formula>0</formula>
    </cfRule>
  </conditionalFormatting>
  <conditionalFormatting sqref="D8:F17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showGridLines="0" zoomScaleNormal="100" workbookViewId="0">
      <selection activeCell="C7" sqref="C7"/>
    </sheetView>
  </sheetViews>
  <sheetFormatPr defaultColWidth="8.85546875" defaultRowHeight="12.75" x14ac:dyDescent="0.2"/>
  <cols>
    <col min="1" max="1" width="6.7109375" style="1" customWidth="1"/>
    <col min="2" max="2" width="23" style="1" bestFit="1" customWidth="1"/>
    <col min="3" max="5" width="8.85546875" style="1"/>
    <col min="6" max="6" width="4" style="1" customWidth="1"/>
    <col min="7" max="16384" width="8.85546875" style="1"/>
  </cols>
  <sheetData>
    <row r="2" spans="2:9" x14ac:dyDescent="0.2">
      <c r="C2" s="29">
        <v>2015</v>
      </c>
      <c r="D2" s="29">
        <v>2016</v>
      </c>
      <c r="E2" s="29">
        <v>2017</v>
      </c>
      <c r="F2" s="2"/>
      <c r="G2" s="2"/>
    </row>
    <row r="3" spans="2:9" x14ac:dyDescent="0.2">
      <c r="B3" s="27" t="s">
        <v>10</v>
      </c>
      <c r="C3" s="3">
        <f>'Afzet en Omzet'!I19</f>
        <v>26700</v>
      </c>
      <c r="D3" s="3">
        <f>'Afzet en Omzet'!J19</f>
        <v>64900</v>
      </c>
      <c r="E3" s="3">
        <f>'Afzet en Omzet'!K19</f>
        <v>107300</v>
      </c>
    </row>
    <row r="4" spans="2:9" x14ac:dyDescent="0.2">
      <c r="C4" s="3"/>
      <c r="D4" s="3"/>
      <c r="E4" s="3"/>
    </row>
    <row r="5" spans="2:9" x14ac:dyDescent="0.2">
      <c r="B5" s="27" t="s">
        <v>9</v>
      </c>
      <c r="C5" s="3"/>
      <c r="D5" s="3"/>
      <c r="E5" s="3"/>
    </row>
    <row r="6" spans="2:9" x14ac:dyDescent="0.2">
      <c r="B6" s="1" t="s">
        <v>27</v>
      </c>
      <c r="C6" s="3">
        <f>'Mensen en Loon'!J19</f>
        <v>13300</v>
      </c>
      <c r="D6" s="3">
        <f>'Mensen en Loon'!K19</f>
        <v>34300</v>
      </c>
      <c r="E6" s="3">
        <f>'Mensen en Loon'!L19</f>
        <v>56000</v>
      </c>
      <c r="F6" s="4"/>
      <c r="G6" s="4"/>
    </row>
    <row r="7" spans="2:9" x14ac:dyDescent="0.2">
      <c r="B7" s="31" t="s">
        <v>32</v>
      </c>
      <c r="C7" s="30"/>
      <c r="D7" s="30"/>
      <c r="E7" s="30"/>
      <c r="F7" s="4"/>
      <c r="G7" s="4"/>
      <c r="I7" s="33" t="s">
        <v>54</v>
      </c>
    </row>
    <row r="8" spans="2:9" x14ac:dyDescent="0.2">
      <c r="B8" s="31" t="s">
        <v>33</v>
      </c>
      <c r="C8" s="30"/>
      <c r="D8" s="30"/>
      <c r="E8" s="30"/>
      <c r="F8" s="4"/>
      <c r="G8" s="4"/>
    </row>
    <row r="9" spans="2:9" x14ac:dyDescent="0.2">
      <c r="B9" s="31" t="s">
        <v>34</v>
      </c>
      <c r="C9" s="30"/>
      <c r="D9" s="30"/>
      <c r="E9" s="30"/>
      <c r="F9" s="4"/>
      <c r="G9" s="4"/>
    </row>
    <row r="10" spans="2:9" x14ac:dyDescent="0.2">
      <c r="B10" s="31" t="s">
        <v>35</v>
      </c>
      <c r="C10" s="30"/>
      <c r="D10" s="30"/>
      <c r="E10" s="30"/>
      <c r="F10" s="4"/>
      <c r="G10" s="4"/>
      <c r="H10" s="1" t="s">
        <v>29</v>
      </c>
    </row>
    <row r="11" spans="2:9" x14ac:dyDescent="0.2">
      <c r="B11" s="31" t="s">
        <v>36</v>
      </c>
      <c r="C11" s="30"/>
      <c r="D11" s="30"/>
      <c r="E11" s="30"/>
      <c r="F11" s="4"/>
      <c r="G11" s="4"/>
    </row>
    <row r="12" spans="2:9" x14ac:dyDescent="0.2">
      <c r="B12" s="31" t="s">
        <v>37</v>
      </c>
      <c r="C12" s="30"/>
      <c r="D12" s="30"/>
      <c r="E12" s="30"/>
      <c r="F12" s="4"/>
      <c r="G12" s="4"/>
      <c r="H12" s="1" t="s">
        <v>49</v>
      </c>
    </row>
    <row r="13" spans="2:9" x14ac:dyDescent="0.2">
      <c r="B13" s="31" t="s">
        <v>38</v>
      </c>
      <c r="C13" s="30"/>
      <c r="D13" s="30"/>
      <c r="E13" s="30"/>
      <c r="F13" s="4"/>
      <c r="G13" s="4"/>
    </row>
    <row r="14" spans="2:9" x14ac:dyDescent="0.2">
      <c r="B14" s="31" t="s">
        <v>39</v>
      </c>
      <c r="C14" s="30"/>
      <c r="D14" s="30"/>
      <c r="E14" s="30"/>
      <c r="F14" s="4"/>
      <c r="G14" s="4"/>
      <c r="H14" s="1" t="s">
        <v>51</v>
      </c>
    </row>
    <row r="15" spans="2:9" x14ac:dyDescent="0.2">
      <c r="B15" s="31" t="s">
        <v>40</v>
      </c>
      <c r="C15" s="30"/>
      <c r="D15" s="30"/>
      <c r="E15" s="30"/>
      <c r="F15" s="4"/>
      <c r="G15" s="4"/>
      <c r="H15" s="32" t="s">
        <v>50</v>
      </c>
    </row>
    <row r="16" spans="2:9" x14ac:dyDescent="0.2">
      <c r="B16" s="31" t="s">
        <v>41</v>
      </c>
      <c r="C16" s="30"/>
      <c r="D16" s="30"/>
      <c r="E16" s="30"/>
      <c r="F16" s="4"/>
      <c r="G16" s="4"/>
    </row>
    <row r="17" spans="2:8" x14ac:dyDescent="0.2">
      <c r="B17" s="31" t="s">
        <v>42</v>
      </c>
      <c r="C17" s="30"/>
      <c r="D17" s="30"/>
      <c r="E17" s="30"/>
      <c r="F17" s="4"/>
      <c r="G17" s="4"/>
      <c r="H17" s="1" t="s">
        <v>52</v>
      </c>
    </row>
    <row r="18" spans="2:8" x14ac:dyDescent="0.2">
      <c r="B18" s="31" t="s">
        <v>43</v>
      </c>
      <c r="C18" s="30"/>
      <c r="D18" s="30"/>
      <c r="E18" s="30"/>
      <c r="F18" s="4"/>
      <c r="G18" s="4"/>
    </row>
    <row r="19" spans="2:8" x14ac:dyDescent="0.2">
      <c r="B19" s="31" t="s">
        <v>44</v>
      </c>
      <c r="C19" s="30"/>
      <c r="D19" s="30"/>
      <c r="E19" s="30"/>
      <c r="F19" s="4"/>
      <c r="G19" s="4"/>
      <c r="H19" s="1" t="s">
        <v>53</v>
      </c>
    </row>
    <row r="20" spans="2:8" x14ac:dyDescent="0.2">
      <c r="B20" s="31" t="s">
        <v>45</v>
      </c>
      <c r="C20" s="30"/>
      <c r="D20" s="30"/>
      <c r="E20" s="30"/>
      <c r="F20" s="4"/>
      <c r="G20" s="4"/>
    </row>
    <row r="21" spans="2:8" x14ac:dyDescent="0.2">
      <c r="B21" s="31" t="s">
        <v>46</v>
      </c>
      <c r="C21" s="30"/>
      <c r="D21" s="30"/>
      <c r="E21" s="30"/>
      <c r="F21" s="4"/>
      <c r="G21" s="4"/>
    </row>
    <row r="22" spans="2:8" x14ac:dyDescent="0.2">
      <c r="B22" s="31" t="s">
        <v>47</v>
      </c>
      <c r="C22" s="30"/>
      <c r="D22" s="30"/>
      <c r="E22" s="30"/>
      <c r="F22" s="4"/>
      <c r="G22" s="4"/>
    </row>
    <row r="23" spans="2:8" x14ac:dyDescent="0.2">
      <c r="B23" s="31" t="s">
        <v>48</v>
      </c>
      <c r="C23" s="30"/>
      <c r="D23" s="30"/>
      <c r="E23" s="30"/>
      <c r="F23" s="4"/>
      <c r="G23" s="4"/>
    </row>
    <row r="24" spans="2:8" x14ac:dyDescent="0.2">
      <c r="B24" s="1" t="s">
        <v>20</v>
      </c>
      <c r="C24" s="3">
        <f>$G24*$C$3</f>
        <v>0</v>
      </c>
      <c r="D24" s="3">
        <f>$G24*$D$3</f>
        <v>0</v>
      </c>
      <c r="E24" s="3">
        <f>$G24*$E$3</f>
        <v>0</v>
      </c>
      <c r="F24" s="4"/>
      <c r="G24" s="28">
        <v>0</v>
      </c>
    </row>
    <row r="25" spans="2:8" x14ac:dyDescent="0.2">
      <c r="B25" s="1" t="s">
        <v>20</v>
      </c>
      <c r="C25" s="3">
        <f>$G25*$C$3</f>
        <v>0</v>
      </c>
      <c r="D25" s="3">
        <f>$G25*$D$3</f>
        <v>0</v>
      </c>
      <c r="E25" s="3">
        <f>$G25*$E$3</f>
        <v>0</v>
      </c>
      <c r="F25" s="4"/>
      <c r="G25" s="28">
        <v>0</v>
      </c>
    </row>
    <row r="26" spans="2:8" x14ac:dyDescent="0.2">
      <c r="B26" s="1" t="s">
        <v>20</v>
      </c>
      <c r="C26" s="3">
        <f>$G26*$C$3</f>
        <v>0</v>
      </c>
      <c r="D26" s="3">
        <f>$G26*$D$3</f>
        <v>0</v>
      </c>
      <c r="E26" s="3">
        <f>$G26*$E$3</f>
        <v>0</v>
      </c>
      <c r="F26" s="4"/>
      <c r="G26" s="28">
        <v>0</v>
      </c>
    </row>
    <row r="27" spans="2:8" x14ac:dyDescent="0.2">
      <c r="B27" s="1" t="s">
        <v>20</v>
      </c>
      <c r="C27" s="3">
        <f>$G27*$C$3</f>
        <v>0</v>
      </c>
      <c r="D27" s="3">
        <f>$G27*$D$3</f>
        <v>0</v>
      </c>
      <c r="E27" s="3">
        <f>$G27*$E$3</f>
        <v>0</v>
      </c>
      <c r="F27" s="4"/>
      <c r="G27" s="28">
        <v>0</v>
      </c>
    </row>
    <row r="28" spans="2:8" x14ac:dyDescent="0.2">
      <c r="B28" s="1" t="s">
        <v>20</v>
      </c>
      <c r="C28" s="3">
        <f>$G28*$C$3</f>
        <v>0</v>
      </c>
      <c r="D28" s="3">
        <f>$G28*$D$3</f>
        <v>0</v>
      </c>
      <c r="E28" s="3">
        <f>$G28*$E$3</f>
        <v>0</v>
      </c>
      <c r="F28" s="4"/>
      <c r="G28" s="28">
        <v>0</v>
      </c>
    </row>
    <row r="29" spans="2:8" x14ac:dyDescent="0.2">
      <c r="B29" s="1" t="s">
        <v>8</v>
      </c>
      <c r="C29" s="7">
        <f>SUM(C6:C28)</f>
        <v>13300</v>
      </c>
      <c r="D29" s="7">
        <f>SUM(D6:D28)</f>
        <v>34300</v>
      </c>
      <c r="E29" s="7">
        <f>SUM(E6:E28)</f>
        <v>56000</v>
      </c>
      <c r="F29" s="4"/>
      <c r="G29" s="4"/>
    </row>
    <row r="30" spans="2:8" x14ac:dyDescent="0.2">
      <c r="C30" s="3"/>
      <c r="D30" s="3"/>
      <c r="E30" s="3"/>
      <c r="F30" s="4"/>
      <c r="G30" s="4"/>
    </row>
    <row r="31" spans="2:8" x14ac:dyDescent="0.2">
      <c r="B31" s="27" t="s">
        <v>11</v>
      </c>
      <c r="C31" s="3">
        <f>C3-C29</f>
        <v>13400</v>
      </c>
      <c r="D31" s="3">
        <f>D3-D29</f>
        <v>30600</v>
      </c>
      <c r="E31" s="3">
        <f>E3-E29</f>
        <v>51300</v>
      </c>
      <c r="F31" s="4"/>
      <c r="G31" s="4"/>
    </row>
    <row r="32" spans="2:8" x14ac:dyDescent="0.2">
      <c r="B32" s="27" t="s">
        <v>12</v>
      </c>
      <c r="C32" s="3">
        <f>C31</f>
        <v>13400</v>
      </c>
      <c r="D32" s="3">
        <f>C32+D31</f>
        <v>44000</v>
      </c>
      <c r="E32" s="3">
        <f>D32+E31</f>
        <v>95300</v>
      </c>
      <c r="F32" s="4"/>
      <c r="G32" s="4"/>
    </row>
    <row r="33" spans="3:7" x14ac:dyDescent="0.2">
      <c r="C33" s="4"/>
      <c r="D33" s="4"/>
      <c r="E33" s="4"/>
      <c r="F33" s="4"/>
      <c r="G33" s="4"/>
    </row>
    <row r="34" spans="3:7" x14ac:dyDescent="0.2">
      <c r="C34" s="4"/>
      <c r="D34" s="4"/>
      <c r="E34" s="4"/>
      <c r="F34" s="4"/>
      <c r="G34" s="4"/>
    </row>
    <row r="35" spans="3:7" x14ac:dyDescent="0.2">
      <c r="C35" s="4"/>
      <c r="D35" s="4"/>
      <c r="E35" s="4"/>
      <c r="F35" s="4"/>
      <c r="G35" s="4"/>
    </row>
    <row r="36" spans="3:7" x14ac:dyDescent="0.2">
      <c r="G36" s="4"/>
    </row>
    <row r="37" spans="3:7" x14ac:dyDescent="0.2">
      <c r="G37" s="4"/>
    </row>
    <row r="38" spans="3:7" x14ac:dyDescent="0.2">
      <c r="C38" s="4"/>
      <c r="D38" s="4"/>
      <c r="E38" s="4"/>
      <c r="F38" s="4"/>
      <c r="G38" s="4"/>
    </row>
    <row r="39" spans="3:7" x14ac:dyDescent="0.2">
      <c r="C39" s="4"/>
      <c r="D39" s="4"/>
      <c r="E39" s="4"/>
      <c r="F39" s="4"/>
      <c r="G39" s="4"/>
    </row>
    <row r="40" spans="3:7" x14ac:dyDescent="0.2">
      <c r="C40" s="4"/>
      <c r="D40" s="4"/>
      <c r="E40" s="4"/>
      <c r="F40" s="4"/>
      <c r="G40" s="4"/>
    </row>
    <row r="41" spans="3:7" x14ac:dyDescent="0.2">
      <c r="C41" s="4"/>
      <c r="D41" s="4"/>
      <c r="E41" s="4"/>
      <c r="F41" s="4"/>
      <c r="G41" s="4"/>
    </row>
    <row r="42" spans="3:7" x14ac:dyDescent="0.2">
      <c r="C42" s="4"/>
      <c r="D42" s="4"/>
      <c r="E42" s="4"/>
      <c r="F42" s="4"/>
      <c r="G42" s="4"/>
    </row>
    <row r="43" spans="3:7" x14ac:dyDescent="0.2">
      <c r="C43" s="4"/>
      <c r="D43" s="4"/>
      <c r="E43" s="4"/>
      <c r="F43" s="4"/>
      <c r="G43" s="4"/>
    </row>
    <row r="44" spans="3:7" x14ac:dyDescent="0.2">
      <c r="C44" s="4"/>
      <c r="D44" s="4"/>
      <c r="E44" s="4"/>
      <c r="F44" s="4"/>
      <c r="G44" s="4"/>
    </row>
    <row r="45" spans="3:7" x14ac:dyDescent="0.2">
      <c r="C45" s="4"/>
      <c r="D45" s="4"/>
      <c r="E45" s="4"/>
      <c r="F45" s="4"/>
      <c r="G45" s="4"/>
    </row>
  </sheetData>
  <phoneticPr fontId="1" type="noConversion"/>
  <pageMargins left="0.7" right="0.7" top="0.75" bottom="0.75" header="0.3" footer="0.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Afzet en Omzet</vt:lpstr>
      <vt:lpstr>Mensen en Loon</vt:lpstr>
      <vt:lpstr>Kosten en Resultaat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Machiel Emmering</dc:creator>
  <cp:lastModifiedBy>Machiel Emmering</cp:lastModifiedBy>
  <dcterms:created xsi:type="dcterms:W3CDTF">2010-04-23T09:02:47Z</dcterms:created>
  <dcterms:modified xsi:type="dcterms:W3CDTF">2015-09-15T14:18:22Z</dcterms:modified>
</cp:coreProperties>
</file>